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2" i="1" l="1"/>
  <c r="E47" i="1"/>
  <c r="D47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2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D24" i="1"/>
</calcChain>
</file>

<file path=xl/sharedStrings.xml><?xml version="1.0" encoding="utf-8"?>
<sst xmlns="http://schemas.openxmlformats.org/spreadsheetml/2006/main" count="31" uniqueCount="29">
  <si>
    <t>Speed Study - North Montana Avenue (2015)</t>
  </si>
  <si>
    <t>Date: 9/02/2015 (12:30) to 9/04/2015 (11:44)</t>
  </si>
  <si>
    <t>20 - 25</t>
  </si>
  <si>
    <t>25 - 30</t>
  </si>
  <si>
    <t>15 - 20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</si>
  <si>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</si>
  <si>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</si>
  <si>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</si>
  <si>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</si>
  <si>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</si>
  <si>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</si>
  <si>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</si>
  <si>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</si>
  <si>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</si>
  <si>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</si>
  <si>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</si>
  <si>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</si>
  <si>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Counts</t>
  </si>
  <si>
    <t>Speed (mph)</t>
  </si>
  <si>
    <t>Total</t>
  </si>
  <si>
    <t>Rel. Freq.</t>
  </si>
  <si>
    <t>Cum. Freq.</t>
  </si>
  <si>
    <t>85th percentile speed is about 55 mph</t>
  </si>
  <si>
    <t>Midpoints</t>
  </si>
  <si>
    <t>M*C</t>
  </si>
  <si>
    <t>Average Speed</t>
  </si>
  <si>
    <t>Median speed is about 46 mph</t>
  </si>
  <si>
    <t>Average speed is about 48.2 mph</t>
  </si>
  <si>
    <t>Observed daily traffic is 4800 veh/day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</si>
</sst>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0" applyNumberForma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</a:t>
            </a:r>
            <a:r>
              <a:rPr lang="en-US" baseline="0"/>
              <a:t> Montana Speed Study (2015)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Cum. Freq.</c:v>
                </c:pt>
              </c:strCache>
            </c:strRef>
          </c:tx>
          <c:marker>
            <c:symbol val="none"/>
          </c:marker>
          <c:cat>
            <c:strRef>
              <c:f>Sheet1!$C$9:$C$23</c:f>
              <c:strCache>
                <c:ptCount val="15"/>
                <c:pt idx="0">
                  <c:v>15 - 20</c:v>
                </c:pt>
                <c:pt idx="1">
                  <c:v>20 - 25</c:v>
                </c:pt>
                <c:pt idx="2">
                  <c:v>25 - 30</c:v>
                </c:pt>
                <c:pt idx="3">
                  <c:v>30 - 35</c:v>
                </c:pt>
                <c:pt idx="4">
                  <c:v>35 - 40</c:v>
                </c:pt>
                <c:pt idx="5">
                  <c:v>40 - 45</c:v>
                </c:pt>
                <c:pt idx="6">
                  <c:v>45 - 50</c:v>
                </c:pt>
                <c:pt idx="7">
                  <c:v>50 - 55</c:v>
                </c:pt>
                <c:pt idx="8">
                  <c:v>55 - 60</c:v>
                </c:pt>
                <c:pt idx="9">
                  <c:v>60 - 65</c:v>
                </c:pt>
                <c:pt idx="10">
                  <c:v>65 - 70</c:v>
                </c:pt>
                <c:pt idx="11">
                  <c:v>70 - 75</c:v>
                </c:pt>
                <c:pt idx="12">
                  <c:v>75 - 80</c:v>
                </c:pt>
                <c:pt idx="13">
                  <c:v>80 - 85</c:v>
                </c:pt>
                <c:pt idx="14">
                  <c:v>85 - 90</c:v>
                </c:pt>
              </c:strCache>
            </c:strRef>
          </c:cat>
          <c:val>
            <c:numRef>
              <c:f>Sheet1!$F$9:$F$23</c:f>
              <c:numCache>
                <c:formatCode>0%</c:formatCode>
                <c:ptCount val="15"/>
                <c:pt idx="0">
                  <c:v>5.2664840952180323E-3</c:v>
                </c:pt>
                <c:pt idx="1">
                  <c:v>8.5317042342532116E-3</c:v>
                </c:pt>
                <c:pt idx="2">
                  <c:v>1.5588792921845375E-2</c:v>
                </c:pt>
                <c:pt idx="3">
                  <c:v>4.1710554034126816E-2</c:v>
                </c:pt>
                <c:pt idx="4">
                  <c:v>0.11333473772909206</c:v>
                </c:pt>
                <c:pt idx="5">
                  <c:v>0.28344217400463451</c:v>
                </c:pt>
                <c:pt idx="6">
                  <c:v>0.5749947335159048</c:v>
                </c:pt>
                <c:pt idx="7">
                  <c:v>0.85611965451864336</c:v>
                </c:pt>
                <c:pt idx="8">
                  <c:v>0.9771434590267537</c:v>
                </c:pt>
                <c:pt idx="9">
                  <c:v>0.99578681272382552</c:v>
                </c:pt>
                <c:pt idx="10">
                  <c:v>0.99810406572572141</c:v>
                </c:pt>
                <c:pt idx="11">
                  <c:v>0.99873604381714753</c:v>
                </c:pt>
                <c:pt idx="12">
                  <c:v>0.99894670318095624</c:v>
                </c:pt>
                <c:pt idx="13">
                  <c:v>0.99936802190857366</c:v>
                </c:pt>
                <c:pt idx="14">
                  <c:v>0.99999999999999978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216"/>
        <c:axId val="110592000"/>
      </c:lineChart>
      <c:catAx>
        <c:axId val="64412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0592000"/>
        <c:crosses val="autoZero"/>
        <c:auto val="1"/>
        <c:lblAlgn val="ctr"/>
        <c:lblOffset val="100"/>
        <c:noMultiLvlLbl val="0"/>
      </c:catAx>
      <c:valAx>
        <c:axId val="110592000"/>
        <c:scaling>
          <c:orientation val="minMax"/>
          <c:max val="1"/>
          <c:min val="0"/>
        </c:scaling>
        <c:delete val="0"/>
        <c:axPos val="l"/>
        <c:minorGridlines/>
        <c:numFmt formatCode="0%" sourceLinked="1"/>
        <c:majorTickMark val="out"/>
        <c:minorTickMark val="none"/>
        <c:tickLblPos val="nextTo"/>
        <c:crossAx val="6441216"/>
        <c:crosses val="autoZero"/>
        <c:crossBetween val="between"/>
        <c:majorUnit val="0.1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23811</xdr:rowOff>
    </xdr:from>
    <xdr:to>
      <xdr:col>14</xdr:col>
      <xdr:colOff>485775</xdr:colOff>
      <xdr:row>23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47"/>
  <sheetViews>
    <sheetView tabSelected="1" workbookViewId="0">
      <selection activeCell="E3" sqref="E3"/>
    </sheetView>
  </sheetViews>
  <sheetFormatPr defaultRowHeight="15" x14ac:dyDescent="0.25"/>
  <cols>
    <col min="3" max="7" width="15.7109375" customWidth="1"/>
  </cols>
  <sheetData>
    <row r="2" spans="3:8" x14ac:dyDescent="0.25">
      <c r="H2" t="s">
        <v>0</v>
      </c>
    </row>
    <row r="6" spans="3:8" x14ac:dyDescent="0.25">
      <c r="C6" t="s">
        <v>1</v>
      </c>
    </row>
    <row r="8" spans="3:8" x14ac:dyDescent="0.25">
      <c r="C8" s="1" t="s">
        <v>18</v>
      </c>
      <c r="D8" s="1" t="s">
        <v>17</v>
      </c>
      <c r="E8" s="1" t="s">
        <v>20</v>
      </c>
      <c r="F8" s="1" t="s">
        <v>21</v>
      </c>
    </row>
    <row r="9" spans="3:8" x14ac:dyDescent="0.25">
      <c r="C9" s="1" t="s">
        <v>4</v>
      </c>
      <c r="D9">
        <v>50</v>
      </c>
      <c r="E9" s="2">
        <f>D9/$D$24</f>
        <v>5.2664840952180323E-3</v>
      </c>
      <c r="F9" s="3">
        <f>E9</f>
        <v>5.2664840952180323E-3</v>
      </c>
    </row>
    <row r="10" spans="3:8" x14ac:dyDescent="0.25">
      <c r="C10" s="1" t="s">
        <v>2</v>
      </c>
      <c r="D10">
        <v>31</v>
      </c>
      <c r="E10" s="2">
        <f t="shared" ref="E10:E23" si="0">D10/$D$24</f>
        <v>3.2652201390351802E-3</v>
      </c>
      <c r="F10" s="3">
        <f>F9+E10</f>
        <v>8.5317042342532116E-3</v>
      </c>
    </row>
    <row r="11" spans="3:8" x14ac:dyDescent="0.25">
      <c r="C11" s="1" t="s">
        <v>3</v>
      </c>
      <c r="D11">
        <v>67</v>
      </c>
      <c r="E11" s="2">
        <f t="shared" si="0"/>
        <v>7.0570886875921633E-3</v>
      </c>
      <c r="F11" s="3">
        <f t="shared" ref="F11:F23" si="1">F10+E11</f>
        <v>1.5588792921845375E-2</v>
      </c>
    </row>
    <row r="12" spans="3:8" x14ac:dyDescent="0.25">
      <c r="C12" s="1" t="s">
        <v>5</v>
      </c>
      <c r="D12">
        <v>248</v>
      </c>
      <c r="E12" s="2">
        <f t="shared" si="0"/>
        <v>2.6121761112281441E-2</v>
      </c>
      <c r="F12" s="3">
        <f t="shared" si="1"/>
        <v>4.1710554034126816E-2</v>
      </c>
    </row>
    <row r="13" spans="3:8" x14ac:dyDescent="0.25">
      <c r="C13" s="1" t="s">
        <v>6</v>
      </c>
      <c r="D13">
        <v>680</v>
      </c>
      <c r="E13" s="2">
        <f t="shared" si="0"/>
        <v>7.1624183694965246E-2</v>
      </c>
      <c r="F13" s="3">
        <f t="shared" si="1"/>
        <v>0.11333473772909206</v>
      </c>
    </row>
    <row r="14" spans="3:8" x14ac:dyDescent="0.25">
      <c r="C14" s="1" t="s">
        <v>7</v>
      </c>
      <c r="D14">
        <v>1615</v>
      </c>
      <c r="E14" s="2">
        <f t="shared" si="0"/>
        <v>0.17010743627554245</v>
      </c>
      <c r="F14" s="3">
        <f t="shared" si="1"/>
        <v>0.28344217400463451</v>
      </c>
    </row>
    <row r="15" spans="3:8" x14ac:dyDescent="0.25">
      <c r="C15" s="1" t="s">
        <v>8</v>
      </c>
      <c r="D15">
        <v>2768</v>
      </c>
      <c r="E15" s="2">
        <f t="shared" si="0"/>
        <v>0.29155255951127029</v>
      </c>
      <c r="F15" s="3">
        <f t="shared" si="1"/>
        <v>0.5749947335159048</v>
      </c>
    </row>
    <row r="16" spans="3:8" x14ac:dyDescent="0.25">
      <c r="C16" s="1" t="s">
        <v>9</v>
      </c>
      <c r="D16">
        <v>2669</v>
      </c>
      <c r="E16" s="2">
        <f t="shared" si="0"/>
        <v>0.28112492100273856</v>
      </c>
      <c r="F16" s="3">
        <f t="shared" si="1"/>
        <v>0.85611965451864336</v>
      </c>
    </row>
    <row r="17" spans="3:6" x14ac:dyDescent="0.25">
      <c r="C17" s="1" t="s">
        <v>10</v>
      </c>
      <c r="D17">
        <v>1149</v>
      </c>
      <c r="E17" s="2">
        <f t="shared" si="0"/>
        <v>0.12102380450811039</v>
      </c>
      <c r="F17" s="3">
        <f t="shared" si="1"/>
        <v>0.9771434590267537</v>
      </c>
    </row>
    <row r="18" spans="3:6" x14ac:dyDescent="0.25">
      <c r="C18" s="1" t="s">
        <v>11</v>
      </c>
      <c r="D18">
        <v>177</v>
      </c>
      <c r="E18" s="2">
        <f t="shared" si="0"/>
        <v>1.8643353697071836E-2</v>
      </c>
      <c r="F18" s="3">
        <f t="shared" si="1"/>
        <v>0.99578681272382552</v>
      </c>
    </row>
    <row r="19" spans="3:6" x14ac:dyDescent="0.25">
      <c r="C19" s="1" t="s">
        <v>12</v>
      </c>
      <c r="D19">
        <v>22</v>
      </c>
      <c r="E19" s="2">
        <f t="shared" si="0"/>
        <v>2.3172530018959344E-3</v>
      </c>
      <c r="F19" s="3">
        <f t="shared" si="1"/>
        <v>0.99810406572572141</v>
      </c>
    </row>
    <row r="20" spans="3:6" x14ac:dyDescent="0.25">
      <c r="C20" s="1" t="s">
        <v>13</v>
      </c>
      <c r="D20">
        <v>6</v>
      </c>
      <c r="E20" s="2">
        <f t="shared" si="0"/>
        <v>6.3197809142616389E-4</v>
      </c>
      <c r="F20" s="3">
        <f t="shared" si="1"/>
        <v>0.99873604381714753</v>
      </c>
    </row>
    <row r="21" spans="3:6" x14ac:dyDescent="0.25">
      <c r="C21" s="1" t="s">
        <v>14</v>
      </c>
      <c r="D21">
        <v>2</v>
      </c>
      <c r="E21" s="2">
        <f t="shared" si="0"/>
        <v>2.106593638087213E-4</v>
      </c>
      <c r="F21" s="3">
        <f t="shared" si="1"/>
        <v>0.99894670318095624</v>
      </c>
    </row>
    <row r="22" spans="3:6" x14ac:dyDescent="0.25">
      <c r="C22" s="1" t="s">
        <v>15</v>
      </c>
      <c r="D22">
        <v>4</v>
      </c>
      <c r="E22" s="2">
        <f t="shared" si="0"/>
        <v>4.213187276174426E-4</v>
      </c>
      <c r="F22" s="3">
        <f t="shared" si="1"/>
        <v>0.99936802190857366</v>
      </c>
    </row>
    <row r="23" spans="3:6" x14ac:dyDescent="0.25">
      <c r="C23" s="1" t="s">
        <v>16</v>
      </c>
      <c r="D23">
        <v>6</v>
      </c>
      <c r="E23" s="2">
        <f t="shared" si="0"/>
        <v>6.3197809142616389E-4</v>
      </c>
      <c r="F23" s="3">
        <f t="shared" si="1"/>
        <v>0.99999999999999978</v>
      </c>
    </row>
    <row r="24" spans="3:6" x14ac:dyDescent="0.25">
      <c r="C24" s="1" t="s">
        <v>19</v>
      </c>
      <c r="D24">
        <f>SUM(D9:D23)</f>
        <v>9494</v>
      </c>
    </row>
    <row r="26" spans="3:6" x14ac:dyDescent="0.25">
      <c r="E26" t="s">
        <v>22</v>
      </c>
    </row>
    <row r="27" spans="3:6" x14ac:dyDescent="0.25">
      <c r="E27" t="s">
        <v>26</v>
      </c>
    </row>
    <row r="28" spans="3:6" x14ac:dyDescent="0.25">
      <c r="E28" t="s">
        <v>27</v>
      </c>
    </row>
    <row r="29" spans="3:6" x14ac:dyDescent="0.25">
      <c r="E29" t="s">
        <v>28</v>
      </c>
    </row>
    <row r="31" spans="3:6" x14ac:dyDescent="0.25">
      <c r="C31" s="1" t="s">
        <v>23</v>
      </c>
      <c r="D31" s="1" t="s">
        <v>17</v>
      </c>
      <c r="E31" s="1" t="s">
        <v>24</v>
      </c>
      <c r="F31" s="1" t="s">
        <v>25</v>
      </c>
    </row>
    <row r="32" spans="3:6" x14ac:dyDescent="0.25">
      <c r="C32">
        <v>17.5</v>
      </c>
      <c r="D32">
        <v>50</v>
      </c>
      <c r="E32">
        <f>C32*D32</f>
        <v>875</v>
      </c>
      <c r="F32" s="4">
        <f>E47/D47</f>
        <v>48.164630292816518</v>
      </c>
    </row>
    <row r="33" spans="3:5" x14ac:dyDescent="0.25">
      <c r="C33">
        <v>22.5</v>
      </c>
      <c r="D33">
        <v>31</v>
      </c>
      <c r="E33">
        <f t="shared" ref="E33:E46" si="2">C33*D33</f>
        <v>697.5</v>
      </c>
    </row>
    <row r="34" spans="3:5" x14ac:dyDescent="0.25">
      <c r="C34">
        <v>27.5</v>
      </c>
      <c r="D34">
        <v>67</v>
      </c>
      <c r="E34">
        <f t="shared" si="2"/>
        <v>1842.5</v>
      </c>
    </row>
    <row r="35" spans="3:5" x14ac:dyDescent="0.25">
      <c r="C35">
        <v>32.5</v>
      </c>
      <c r="D35">
        <v>248</v>
      </c>
      <c r="E35">
        <f t="shared" si="2"/>
        <v>8060</v>
      </c>
    </row>
    <row r="36" spans="3:5" x14ac:dyDescent="0.25">
      <c r="C36">
        <v>37.5</v>
      </c>
      <c r="D36">
        <v>680</v>
      </c>
      <c r="E36">
        <f t="shared" si="2"/>
        <v>25500</v>
      </c>
    </row>
    <row r="37" spans="3:5" x14ac:dyDescent="0.25">
      <c r="C37">
        <v>42.5</v>
      </c>
      <c r="D37">
        <v>1615</v>
      </c>
      <c r="E37">
        <f t="shared" si="2"/>
        <v>68637.5</v>
      </c>
    </row>
    <row r="38" spans="3:5" x14ac:dyDescent="0.25">
      <c r="C38">
        <v>47.5</v>
      </c>
      <c r="D38">
        <v>2768</v>
      </c>
      <c r="E38">
        <f t="shared" si="2"/>
        <v>131480</v>
      </c>
    </row>
    <row r="39" spans="3:5" x14ac:dyDescent="0.25">
      <c r="C39">
        <v>52.5</v>
      </c>
      <c r="D39">
        <v>2669</v>
      </c>
      <c r="E39">
        <f t="shared" si="2"/>
        <v>140122.5</v>
      </c>
    </row>
    <row r="40" spans="3:5" x14ac:dyDescent="0.25">
      <c r="C40">
        <v>57.5</v>
      </c>
      <c r="D40">
        <v>1149</v>
      </c>
      <c r="E40">
        <f t="shared" si="2"/>
        <v>66067.5</v>
      </c>
    </row>
    <row r="41" spans="3:5" x14ac:dyDescent="0.25">
      <c r="C41">
        <v>62.5</v>
      </c>
      <c r="D41">
        <v>177</v>
      </c>
      <c r="E41">
        <f t="shared" si="2"/>
        <v>11062.5</v>
      </c>
    </row>
    <row r="42" spans="3:5" x14ac:dyDescent="0.25">
      <c r="C42">
        <v>67.5</v>
      </c>
      <c r="D42">
        <v>22</v>
      </c>
      <c r="E42">
        <f t="shared" si="2"/>
        <v>1485</v>
      </c>
    </row>
    <row r="43" spans="3:5" x14ac:dyDescent="0.25">
      <c r="C43">
        <v>72.5</v>
      </c>
      <c r="D43">
        <v>6</v>
      </c>
      <c r="E43">
        <f t="shared" si="2"/>
        <v>435</v>
      </c>
    </row>
    <row r="44" spans="3:5" x14ac:dyDescent="0.25">
      <c r="C44">
        <v>77.5</v>
      </c>
      <c r="D44">
        <v>2</v>
      </c>
      <c r="E44">
        <f t="shared" si="2"/>
        <v>155</v>
      </c>
    </row>
    <row r="45" spans="3:5" x14ac:dyDescent="0.25">
      <c r="C45">
        <v>82.5</v>
      </c>
      <c r="D45">
        <v>4</v>
      </c>
      <c r="E45">
        <f t="shared" si="2"/>
        <v>330</v>
      </c>
    </row>
    <row r="46" spans="3:5" x14ac:dyDescent="0.25">
      <c r="C46">
        <v>87.5</v>
      </c>
      <c r="D46">
        <v>6</v>
      </c>
      <c r="E46">
        <f t="shared" si="2"/>
        <v>525</v>
      </c>
    </row>
    <row r="47" spans="3:5" x14ac:dyDescent="0.25">
      <c r="C47" s="1" t="s">
        <v>19</v>
      </c>
      <c r="D47">
        <f>SUM(D32:D46)</f>
        <v>9494</v>
      </c>
      <c r="E47">
        <f>SUM(E32:E46)</f>
        <v>457275</v>
      </c>
    </row>
  </sheetData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Carroll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tmullen</dc:creator>
  <cp:lastModifiedBy>tmullen</cp:lastModifiedBy>
  <cp:lastPrinted>2016-05-20T20:46:21Z</cp:lastPrinted>
  <dcterms:created xsi:type="dcterms:W3CDTF">2016-05-20T20:13:54Z</dcterms:created>
  <dcterms:modified xsi:type="dcterms:W3CDTF">2016-06-08T16:15:15Z</dcterms:modified>
</cp:coreProperties>
</file>